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17162B6-2016-4A01-9D59-09D8DADDA00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ate site draft 2" sheetId="1" r:id="rId1"/>
    <sheet name="Foaie1" sheetId="2" r:id="rId2"/>
  </sheets>
  <definedNames>
    <definedName name="_xlnm.Print_Area" localSheetId="0">'date site draft 2'!$A$1:$G$275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" l="1"/>
  <c r="E19" i="1"/>
  <c r="E17" i="1"/>
  <c r="F17" i="1"/>
  <c r="E18" i="1"/>
  <c r="F18" i="1"/>
</calcChain>
</file>

<file path=xl/sharedStrings.xml><?xml version="1.0" encoding="utf-8"?>
<sst xmlns="http://schemas.openxmlformats.org/spreadsheetml/2006/main" count="179" uniqueCount="124">
  <si>
    <t>SPITALUL GENERAL C.F SIMERIA</t>
  </si>
  <si>
    <t xml:space="preserve">Nr. crt. </t>
  </si>
  <si>
    <t>Denumirea detelor publicate pe site</t>
  </si>
  <si>
    <t>Definiție</t>
  </si>
  <si>
    <t>Nivelul de aplicare al formulei</t>
  </si>
  <si>
    <t>Perioda de calcul</t>
  </si>
  <si>
    <t>INFORMATII</t>
  </si>
  <si>
    <t>Meniul zilnic, detaliat pe regimuri și mese</t>
  </si>
  <si>
    <t>A.</t>
  </si>
  <si>
    <t>DATE DE UTILIZARE A PATURILOR</t>
  </si>
  <si>
    <t xml:space="preserve">Numărul de paturi de spitalizare continuă </t>
  </si>
  <si>
    <t xml:space="preserve">Reprezintă numărul total de paturi pentru spitalizare continuă </t>
  </si>
  <si>
    <r>
      <rPr>
        <b/>
        <sz val="12"/>
        <rFont val="Times New Roman"/>
        <family val="1"/>
        <charset val="1"/>
      </rPr>
      <t xml:space="preserve">Spital  </t>
    </r>
    <r>
      <rPr>
        <sz val="12"/>
        <rFont val="Times New Roman"/>
        <family val="1"/>
        <charset val="1"/>
      </rPr>
      <t xml:space="preserve">                        Medicina Interna           Chirugie             Neurologie                   Ingrijiri Paliative</t>
    </r>
  </si>
  <si>
    <r>
      <rPr>
        <b/>
        <sz val="12"/>
        <rFont val="Times New Roman"/>
        <family val="1"/>
        <charset val="1"/>
      </rPr>
      <t>91</t>
    </r>
    <r>
      <rPr>
        <sz val="12"/>
        <rFont val="Times New Roman"/>
        <family val="1"/>
        <charset val="1"/>
      </rPr>
      <t xml:space="preserve">                   34                 16                  25                  16</t>
    </r>
  </si>
  <si>
    <t>anual și ori de câte ori se modifică ASF</t>
  </si>
  <si>
    <t>Numărul de paturi de spitalizare de zi</t>
  </si>
  <si>
    <t>Reprezintă numărul total de paturi pentru spitalizare de zi</t>
  </si>
  <si>
    <t xml:space="preserve">Spital                                 </t>
  </si>
  <si>
    <t>Rata de utilizare a paturilor / indice de utilizare x 100/perioadă</t>
  </si>
  <si>
    <t>Măsoară utilizarea eficientă a capacității de spitalizare, raportând numărul de zile de spitalizare efectuate la numărul total de zile disponibile</t>
  </si>
  <si>
    <r>
      <rPr>
        <b/>
        <sz val="12"/>
        <rFont val="Times New Roman"/>
        <family val="1"/>
        <charset val="1"/>
      </rPr>
      <t>Spital</t>
    </r>
    <r>
      <rPr>
        <sz val="12"/>
        <rFont val="Times New Roman"/>
        <family val="1"/>
        <charset val="1"/>
      </rPr>
      <t xml:space="preserve">                          Medicina Interna           Chirugie             Neurologie                   Ingrijiri Paliative</t>
    </r>
  </si>
  <si>
    <t>anual</t>
  </si>
  <si>
    <t>B.</t>
  </si>
  <si>
    <t>DATE DE UTILIZARE A SERVICIILOR</t>
  </si>
  <si>
    <t>Număr de spitalizări continue</t>
  </si>
  <si>
    <t xml:space="preserve">Reprezintă numărul total de pacienți externați după o spitalizare continuă </t>
  </si>
  <si>
    <r>
      <rPr>
        <b/>
        <sz val="12"/>
        <rFont val="Times New Roman"/>
        <family val="1"/>
        <charset val="1"/>
      </rPr>
      <t xml:space="preserve">Spital    </t>
    </r>
    <r>
      <rPr>
        <sz val="12"/>
        <rFont val="Times New Roman"/>
        <family val="1"/>
        <charset val="1"/>
      </rPr>
      <t xml:space="preserve">                      Medicina Interna           Chirugie             Neurologie                   Ingrijiri Paliative</t>
    </r>
  </si>
  <si>
    <t xml:space="preserve">trimestrial și cumulat de la începutul anului </t>
  </si>
  <si>
    <t>Număr de spitalizări de zi</t>
  </si>
  <si>
    <t>Reprezintă numărul total de pacienți externați după o spitalizare de zi</t>
  </si>
  <si>
    <r>
      <rPr>
        <b/>
        <sz val="12"/>
        <rFont val="Times New Roman"/>
        <family val="1"/>
        <charset val="1"/>
      </rPr>
      <t xml:space="preserve">Spital      </t>
    </r>
    <r>
      <rPr>
        <sz val="12"/>
        <rFont val="Times New Roman"/>
        <family val="1"/>
        <charset val="1"/>
      </rPr>
      <t xml:space="preserve">                    Stationar ZI            Camera Garda        </t>
    </r>
  </si>
  <si>
    <t xml:space="preserve">Durata medie de spitalizare </t>
  </si>
  <si>
    <t xml:space="preserve">Măsoară eficiența utilizării resurselor de spitalizare prin raportarea numărului total de zile de spitalizare la numărul total de pacienți externați </t>
  </si>
  <si>
    <t>Ponderea spitalizarii de zi din totalul spitalizării</t>
  </si>
  <si>
    <t>Măsoară eficiența utilizării resurselor de spitalizare de zi  la nivelul unui spital prin raportarea la numărul total de spitalizări</t>
  </si>
  <si>
    <t>Spital</t>
  </si>
  <si>
    <t>trimestrial și cumulat de la începutul anului</t>
  </si>
  <si>
    <t xml:space="preserve">Rata cazurilor internate ca urmare a prezentărilor drept urgențe medico-chirurgicale </t>
  </si>
  <si>
    <t xml:space="preserve">Măsoară caracterul de urgență al solicitărilor prezentate în structurile de urgență ale unui spital </t>
  </si>
  <si>
    <t>Rata cazurilor internate conform planificărilor ca urmare a prezentărilor în ambulatoriul integrat</t>
  </si>
  <si>
    <t xml:space="preserve">Reprezintă numărul total de pacienți internați conform planificărilor efectuate ca urmare a consultațiilor / serviciilor medicale acordate în regim ambulatoriu </t>
  </si>
  <si>
    <t>Rata cazurilor internate prin transfer dintr-un alt spital</t>
  </si>
  <si>
    <t>Reprezintă numărul total de pacienți internați prin transfer dintr-un alt spital</t>
  </si>
  <si>
    <t>Indice de Complexitate a Cazurilor (ICM)</t>
  </si>
  <si>
    <t>Reprezintă complexitatea medie a cazurilor tratate, determinată prin sistemul DRG (Diagnosis Related Groups)</t>
  </si>
  <si>
    <r>
      <rPr>
        <b/>
        <sz val="12"/>
        <rFont val="Times New Roman"/>
        <family val="1"/>
        <charset val="1"/>
      </rPr>
      <t xml:space="preserve">Spital        </t>
    </r>
    <r>
      <rPr>
        <sz val="12"/>
        <rFont val="Times New Roman"/>
        <family val="1"/>
        <charset val="1"/>
      </rPr>
      <t xml:space="preserve">                  Medicina Interna           Chirugie             Neurologie                 </t>
    </r>
  </si>
  <si>
    <t>Raportul dintre ICM realizat de secție și ICM normat al secției / compartimentului de specialitate</t>
  </si>
  <si>
    <t>Compară indicele de complexitate al cazurilor (ICM) tratate efectiv la nivel de secție / compartiment ICM normat al secției / compartimentului</t>
  </si>
  <si>
    <r>
      <rPr>
        <b/>
        <sz val="12"/>
        <rFont val="Times New Roman"/>
        <family val="1"/>
        <charset val="1"/>
      </rPr>
      <t xml:space="preserve">Spital     </t>
    </r>
    <r>
      <rPr>
        <sz val="12"/>
        <rFont val="Times New Roman"/>
        <family val="1"/>
        <charset val="1"/>
      </rPr>
      <t xml:space="preserve">                     Medicina Interna           Chirugie             Neurologie                 </t>
    </r>
  </si>
  <si>
    <t>Gradul de operabilitate chirurgical</t>
  </si>
  <si>
    <t>Măsoară proporția pacienților externați care au beneficiat de o intervenție chirurgicală, raportată la totalul pacienților externați din secția de acuți chirurgicale</t>
  </si>
  <si>
    <r>
      <rPr>
        <b/>
        <sz val="12"/>
        <rFont val="Times New Roman"/>
        <family val="1"/>
        <charset val="1"/>
      </rPr>
      <t xml:space="preserve">Spital      </t>
    </r>
    <r>
      <rPr>
        <sz val="12"/>
        <rFont val="Times New Roman"/>
        <family val="1"/>
        <charset val="1"/>
      </rPr>
      <t xml:space="preserve">                       Chirugie                        </t>
    </r>
  </si>
  <si>
    <t>Utilizarea blocului operator (UBO)</t>
  </si>
  <si>
    <t xml:space="preserve">Măsoară numărul de ore efective în care au fost desfășurate intervenții chirurgicale într-un bloc operator într-o perioadă de timp </t>
  </si>
  <si>
    <r>
      <rPr>
        <b/>
        <sz val="12"/>
        <rFont val="Times New Roman"/>
        <family val="1"/>
        <charset val="1"/>
      </rPr>
      <t xml:space="preserve">Spital       </t>
    </r>
    <r>
      <rPr>
        <sz val="12"/>
        <rFont val="Times New Roman"/>
        <family val="1"/>
        <charset val="1"/>
      </rPr>
      <t xml:space="preserve">                      Chirugie                          </t>
    </r>
  </si>
  <si>
    <t>Număr de consultații efectuate în ambulatoriul integrat</t>
  </si>
  <si>
    <t>Reprezintă numărul total de consultații medicale efectuate în cabinetele medicale de specialitate din ambulatoriul intergrat</t>
  </si>
  <si>
    <t>Număr de servicii medicale diagnostice și terapeutice efectuate în ambulatoriul integrat</t>
  </si>
  <si>
    <t>Reprezintă numărul total de servicii medicale diagnostice și terapeutice efectuate în cabinetele medicale de specialitate din ambulatoriul integrat</t>
  </si>
  <si>
    <t>C.</t>
  </si>
  <si>
    <t>DATE DE UTILIZARE A SERVICIILOR DE RADIOLOGIE/IMAGISTICA</t>
  </si>
  <si>
    <t>Numărul de expuneri / echipament medical de radiologie / imagistică</t>
  </si>
  <si>
    <t>Reprezintă gradul de utilizare al fiecărui echipament medical de imagistică / radiologie</t>
  </si>
  <si>
    <r>
      <rPr>
        <sz val="12"/>
        <rFont val="Times New Roman"/>
        <family val="1"/>
        <charset val="1"/>
      </rPr>
      <t>trimestrial și cumulat de la începutul anului</t>
    </r>
    <r>
      <rPr>
        <sz val="12"/>
        <color rgb="FFFF0000"/>
        <rFont val="Times New Roman"/>
        <family val="1"/>
        <charset val="1"/>
      </rPr>
      <t xml:space="preserve"> </t>
    </r>
  </si>
  <si>
    <t>D.</t>
  </si>
  <si>
    <t>INDICATORI DE CALITATE</t>
  </si>
  <si>
    <t>Rata infecțiilor asociate asistenței medicale (IAAM)</t>
  </si>
  <si>
    <t>Măsorară procentul de pacienți care dezvoltă infecții asociate asistenței medicale în timpul internării</t>
  </si>
  <si>
    <r>
      <rPr>
        <b/>
        <sz val="12"/>
        <rFont val="Times New Roman"/>
        <family val="1"/>
        <charset val="1"/>
      </rPr>
      <t>0.00</t>
    </r>
    <r>
      <rPr>
        <sz val="12"/>
        <rFont val="Times New Roman"/>
        <family val="1"/>
        <charset val="1"/>
      </rPr>
      <t>%              0.00%             0.00%              0.00%             0.00%</t>
    </r>
  </si>
  <si>
    <t>Indice de concordanţă între diagnosticul la 72 ore de la internare şi diagnosticul la externare (ICD)</t>
  </si>
  <si>
    <t>Măsoară corectitudinea diagnosticelor stabilite la 72 de ore de la internarea unui pacient  și compararea acestora cu diagnosticele finale de la externare</t>
  </si>
  <si>
    <t>Procentul de reinternări la 48 ore după externare</t>
  </si>
  <si>
    <t xml:space="preserve">Reprezintă procentul de pacienți externați care sunt reinternați în aceeași secție a unui spital, cu același diagnostic principal, într-un interval de 48 ore de la externarea anterioară </t>
  </si>
  <si>
    <t>Procentul de pacienți internați și apoi transferați într-un alt spital la 72 de ore de la internare</t>
  </si>
  <si>
    <t>Reprezintă procentul de pacienți internați și apoi transferați într-un alt spital, pentru patologie de același tip, într-un interval de 72 de ore de la internare</t>
  </si>
  <si>
    <t>Gradul de satisfacție al pacienților</t>
  </si>
  <si>
    <t>Măsoară percepția pacienților asupra calității serviciilor medicale oferite pe baza chestionarelor de satisfacție completate la externare</t>
  </si>
  <si>
    <r>
      <rPr>
        <b/>
        <sz val="12"/>
        <rFont val="Times New Roman"/>
        <family val="1"/>
        <charset val="1"/>
      </rPr>
      <t xml:space="preserve">Spital   </t>
    </r>
    <r>
      <rPr>
        <sz val="12"/>
        <rFont val="Times New Roman"/>
        <family val="1"/>
        <charset val="1"/>
      </rPr>
      <t xml:space="preserve">                       Medicina Interna           Chirugie             Neurologie                   Ingrijiri Paliative</t>
    </r>
  </si>
  <si>
    <t xml:space="preserve"> </t>
  </si>
  <si>
    <t>E.</t>
  </si>
  <si>
    <t>DATE FINANCIARE</t>
  </si>
  <si>
    <t>Venituri 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</si>
  <si>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</si>
  <si>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</si>
  <si>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</si>
  <si>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</si>
  <si>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</si>
  <si>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</si>
  <si>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</si>
  <si>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</si>
  <si>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</si>
  <si>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</si>
  <si>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</si>
  <si>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</si>
  <si>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 xml:space="preserve">Deficiul bugetar / excedentul bugetar </t>
  </si>
  <si>
    <t>Deficit bugetar al unui spital se înregistrează atunci când cheltuielile depășesc veniturile. Opusul deficitului bugetar este excedentul bugetar.</t>
  </si>
  <si>
    <t>Reprezentant legal,</t>
  </si>
  <si>
    <t>Manager,</t>
  </si>
  <si>
    <t>BOLOJAN ANDREI-ALEXANDRU</t>
  </si>
  <si>
    <t>NOTE:</t>
  </si>
  <si>
    <t>TRIM II 2026</t>
  </si>
  <si>
    <t>SEM I 2026</t>
  </si>
  <si>
    <r>
      <rPr>
        <b/>
        <sz val="12"/>
        <rFont val="Times New Roman"/>
        <family val="1"/>
      </rPr>
      <t>292</t>
    </r>
    <r>
      <rPr>
        <sz val="12"/>
        <rFont val="Times New Roman"/>
        <family val="1"/>
      </rPr>
      <t xml:space="preserve">                  156                  73                46                17</t>
    </r>
  </si>
  <si>
    <r>
      <t>615</t>
    </r>
    <r>
      <rPr>
        <sz val="12"/>
        <rFont val="Times New Roman"/>
        <family val="1"/>
      </rPr>
      <t xml:space="preserve">                 309                 128                 136                 42</t>
    </r>
  </si>
  <si>
    <r>
      <t>910</t>
    </r>
    <r>
      <rPr>
        <sz val="12"/>
        <rFont val="Times New Roman"/>
        <family val="1"/>
      </rPr>
      <t xml:space="preserve">                305                605</t>
    </r>
  </si>
  <si>
    <r>
      <rPr>
        <b/>
        <sz val="12"/>
        <rFont val="Times New Roman"/>
        <family val="1"/>
      </rPr>
      <t xml:space="preserve">1757    </t>
    </r>
    <r>
      <rPr>
        <sz val="12"/>
        <rFont val="Times New Roman"/>
        <family val="1"/>
      </rPr>
      <t xml:space="preserve">           574                 1183               </t>
    </r>
  </si>
  <si>
    <r>
      <t xml:space="preserve">Spital    </t>
    </r>
    <r>
      <rPr>
        <sz val="12"/>
        <rFont val="Times New Roman"/>
        <family val="1"/>
        <charset val="1"/>
      </rPr>
      <t xml:space="preserve">                      Medicina Interna           Chirugie             Neurologie                  Cardilogie                    Diabet                     Oftalmologie                O.R.L                         Dermato-venerologie   Obstretica-ginecologie  Pediatrie                    Psihiatrie                     Pneumoftiziologie                   </t>
    </r>
  </si>
  <si>
    <r>
      <t>3835</t>
    </r>
    <r>
      <rPr>
        <sz val="12"/>
        <rFont val="Times New Roman"/>
        <family val="1"/>
      </rPr>
      <t xml:space="preserve">             320              45                217                 0                   926               388               305                305                577                 351</t>
    </r>
    <r>
      <rPr>
        <b/>
        <sz val="12"/>
        <rFont val="Times New Roman"/>
        <family val="1"/>
        <charset val="1"/>
      </rPr>
      <t xml:space="preserve">               </t>
    </r>
    <r>
      <rPr>
        <sz val="12"/>
        <rFont val="Times New Roman"/>
        <family val="1"/>
      </rPr>
      <t>329</t>
    </r>
    <r>
      <rPr>
        <b/>
        <sz val="12"/>
        <rFont val="Times New Roman"/>
        <family val="1"/>
        <charset val="1"/>
      </rPr>
      <t xml:space="preserve">               </t>
    </r>
    <r>
      <rPr>
        <sz val="12"/>
        <rFont val="Times New Roman"/>
        <family val="1"/>
      </rPr>
      <t xml:space="preserve">72 </t>
    </r>
    <r>
      <rPr>
        <b/>
        <sz val="12"/>
        <rFont val="Times New Roman"/>
        <family val="1"/>
        <charset val="1"/>
      </rPr>
      <t xml:space="preserve">              </t>
    </r>
  </si>
  <si>
    <r>
      <t xml:space="preserve">1.03%          </t>
    </r>
    <r>
      <rPr>
        <sz val="12"/>
        <rFont val="Times New Roman"/>
        <family val="1"/>
      </rPr>
      <t xml:space="preserve">  0.64%</t>
    </r>
    <r>
      <rPr>
        <b/>
        <sz val="12"/>
        <rFont val="Times New Roman"/>
        <family val="1"/>
        <charset val="1"/>
      </rPr>
      <t xml:space="preserve">           </t>
    </r>
    <r>
      <rPr>
        <sz val="12"/>
        <rFont val="Times New Roman"/>
        <family val="1"/>
      </rPr>
      <t xml:space="preserve">0.00%           0.00%           11.76%          </t>
    </r>
  </si>
  <si>
    <r>
      <t xml:space="preserve">1.14%           </t>
    </r>
    <r>
      <rPr>
        <sz val="12"/>
        <rFont val="Times New Roman"/>
        <family val="1"/>
      </rPr>
      <t xml:space="preserve">0.32%             0.00%             0.00%                14.29% </t>
    </r>
  </si>
  <si>
    <r>
      <t>91</t>
    </r>
    <r>
      <rPr>
        <sz val="12"/>
        <rFont val="Times New Roman"/>
        <family val="1"/>
        <charset val="1"/>
      </rPr>
      <t xml:space="preserve">                   34                    16                  25                  16</t>
    </r>
  </si>
  <si>
    <r>
      <t xml:space="preserve">11.32%    </t>
    </r>
    <r>
      <rPr>
        <sz val="12"/>
        <rFont val="Times New Roman"/>
        <family val="1"/>
        <charset val="1"/>
      </rPr>
      <t xml:space="preserve">     43.90%   </t>
    </r>
  </si>
  <si>
    <r>
      <t xml:space="preserve">9.01%              </t>
    </r>
    <r>
      <rPr>
        <sz val="12"/>
        <rFont val="Times New Roman"/>
        <family val="1"/>
      </rPr>
      <t>42.75%</t>
    </r>
  </si>
  <si>
    <r>
      <t xml:space="preserve">36  </t>
    </r>
    <r>
      <rPr>
        <sz val="12"/>
        <rFont val="Times New Roman"/>
        <family val="1"/>
        <charset val="1"/>
      </rPr>
      <t xml:space="preserve">                 36</t>
    </r>
  </si>
  <si>
    <r>
      <t>59</t>
    </r>
    <r>
      <rPr>
        <sz val="12"/>
        <rFont val="Times New Roman"/>
        <family val="1"/>
      </rPr>
      <t xml:space="preserve">                    59</t>
    </r>
  </si>
  <si>
    <r>
      <t xml:space="preserve">7827   </t>
    </r>
    <r>
      <rPr>
        <sz val="12"/>
        <rFont val="Times New Roman"/>
        <family val="1"/>
      </rPr>
      <t xml:space="preserve">           662                98                  427                  0                   1879               913                603                593                1203             688               689                  72  </t>
    </r>
  </si>
  <si>
    <r>
      <t xml:space="preserve">Spital  </t>
    </r>
    <r>
      <rPr>
        <sz val="12"/>
        <rFont val="Times New Roman"/>
        <family val="1"/>
        <charset val="1"/>
      </rPr>
      <t xml:space="preserve">                        Medicina Interna           Chirugie             Neurologie                  Cardilogie                    Diabet                       Oftalmologie                O.R.L                         Dermato-venerologie   Obstretica-ginecologie  Pediatrie                    Psihiatrie                 Pneumoftiziologie        </t>
    </r>
  </si>
  <si>
    <r>
      <t xml:space="preserve">1523  </t>
    </r>
    <r>
      <rPr>
        <sz val="12"/>
        <rFont val="Times New Roman"/>
        <family val="1"/>
        <charset val="1"/>
      </rPr>
      <t xml:space="preserve">            62                37                  252                  0                      154              349               277              58              275                 0                    59                   42                                             </t>
    </r>
  </si>
  <si>
    <r>
      <t xml:space="preserve">3701              </t>
    </r>
    <r>
      <rPr>
        <sz val="12"/>
        <rFont val="Times New Roman"/>
        <family val="1"/>
      </rPr>
      <t xml:space="preserve">130                        64                  310                  0                      976                817                 571                    138                577                     0                         118                   42                        </t>
    </r>
  </si>
  <si>
    <r>
      <t>0.63</t>
    </r>
    <r>
      <rPr>
        <sz val="12"/>
        <rFont val="Times New Roman"/>
        <family val="1"/>
        <charset val="1"/>
      </rPr>
      <t xml:space="preserve">%           1.34%              0.0%                0.0%                0.0%                              </t>
    </r>
  </si>
  <si>
    <r>
      <t xml:space="preserve">0.76%             </t>
    </r>
    <r>
      <rPr>
        <sz val="12"/>
        <rFont val="Times New Roman"/>
        <family val="1"/>
      </rPr>
      <t>1.59%              0.00%             0.00%            0.00%</t>
    </r>
  </si>
  <si>
    <r>
      <t xml:space="preserve">SPITAL   </t>
    </r>
    <r>
      <rPr>
        <sz val="12"/>
        <rFont val="Times New Roman"/>
        <family val="1"/>
        <charset val="1"/>
      </rPr>
      <t xml:space="preserve">       Radiografii                     Ecografii                       Mamografii                   DEXA                          CT                               CBCT      </t>
    </r>
  </si>
  <si>
    <r>
      <rPr>
        <b/>
        <sz val="12"/>
        <rFont val="Times New Roman"/>
        <family val="1"/>
      </rPr>
      <t xml:space="preserve">1748 </t>
    </r>
    <r>
      <rPr>
        <sz val="12"/>
        <rFont val="Times New Roman"/>
        <family val="1"/>
        <charset val="1"/>
      </rPr>
      <t xml:space="preserve">         760               213                65                 526                105                 79</t>
    </r>
  </si>
  <si>
    <r>
      <rPr>
        <b/>
        <sz val="12"/>
        <rFont val="Times New Roman"/>
        <family val="1"/>
      </rPr>
      <t>3718</t>
    </r>
    <r>
      <rPr>
        <sz val="12"/>
        <rFont val="Times New Roman"/>
        <family val="1"/>
        <charset val="1"/>
      </rPr>
      <t xml:space="preserve">          1645             491               122                1090              207               163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</si>
</sst>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0" x14ac:knownFonts="1"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Times New Roman"/>
      <family val="1"/>
      <charset val="1"/>
    </font>
    <font>
      <b/>
      <sz val="12"/>
      <name val="Times New Roman"/>
      <family val="1"/>
      <charset val="1"/>
    </font>
    <font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4"/>
      <name val="Times New Roman"/>
      <family val="1"/>
      <charset val="1"/>
    </font>
    <font>
      <sz val="11"/>
      <color rgb="FF00B0F0"/>
      <name val="Calibri"/>
      <family val="2"/>
      <charset val="1"/>
    </font>
    <font>
      <b/>
      <sz val="11"/>
      <name val="Calibri"/>
      <family val="2"/>
      <charset val="1"/>
    </font>
    <font>
      <sz val="12"/>
      <name val="Times New Roman"/>
      <family val="1"/>
      <charset val="1"/>
    </font>
    <font>
      <sz val="14"/>
      <name val="Calibri"/>
      <family val="2"/>
      <charset val="1"/>
    </font>
    <font>
      <sz val="12"/>
      <color theme="1"/>
      <name val="Times New Roman"/>
      <family val="1"/>
      <charset val="1"/>
    </font>
    <font>
      <sz val="11"/>
      <color rgb="FFFF0000"/>
      <name val="Calibri"/>
      <family val="2"/>
      <charset val="1"/>
    </font>
    <font>
      <sz val="12"/>
      <color rgb="FFFF0000"/>
      <name val="Times New Roman"/>
      <family val="1"/>
      <charset val="1"/>
    </font>
    <font>
      <sz val="12"/>
      <color rgb="FF0000FF"/>
      <name val="Times New Roman"/>
      <family val="1"/>
      <charset val="1"/>
    </font>
    <font>
      <sz val="14"/>
      <color rgb="FF000000"/>
      <name val="Verdana"/>
      <family val="2"/>
      <charset val="1"/>
    </font>
    <font>
      <sz val="14"/>
      <color theme="1"/>
      <name val="Calibri"/>
      <family val="2"/>
      <charset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5" fillId="2" borderId="1" xfId="0" applyFont="1" applyFill="1" applyBorder="1" applyAlignment="1" applyProtection="1"/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/>
    <xf numFmtId="4" fontId="5" fillId="2" borderId="8" xfId="0" applyNumberFormat="1" applyFont="1" applyFill="1" applyBorder="1" applyAlignment="1" applyProtection="1"/>
    <xf numFmtId="0" fontId="0" fillId="2" borderId="9" xfId="0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4" fontId="5" fillId="2" borderId="0" xfId="0" applyNumberFormat="1" applyFont="1" applyFill="1" applyAlignment="1" applyProtection="1"/>
    <xf numFmtId="0" fontId="6" fillId="2" borderId="11" xfId="0" applyFont="1" applyFill="1" applyBorder="1" applyAlignment="1" applyProtection="1">
      <alignment horizontal="center"/>
    </xf>
    <xf numFmtId="0" fontId="8" fillId="2" borderId="0" xfId="0" applyFont="1" applyFill="1" applyAlignment="1" applyProtection="1">
      <alignment horizontal="center"/>
    </xf>
    <xf numFmtId="0" fontId="9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 wrapText="1"/>
    </xf>
    <xf numFmtId="0" fontId="10" fillId="2" borderId="3" xfId="0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wrapText="1"/>
    </xf>
    <xf numFmtId="0" fontId="4" fillId="2" borderId="3" xfId="0" applyFont="1" applyFill="1" applyBorder="1" applyAlignment="1" applyProtection="1">
      <alignment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vertical="center" wrapText="1"/>
    </xf>
    <xf numFmtId="0" fontId="10" fillId="2" borderId="14" xfId="0" applyFont="1" applyFill="1" applyBorder="1" applyAlignment="1" applyProtection="1">
      <alignment vertical="center" wrapText="1"/>
    </xf>
    <xf numFmtId="164" fontId="10" fillId="2" borderId="14" xfId="0" applyNumberFormat="1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horizontal="left" vertical="center" wrapText="1"/>
    </xf>
    <xf numFmtId="0" fontId="10" fillId="2" borderId="15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vertical="center" wrapText="1"/>
    </xf>
    <xf numFmtId="164" fontId="4" fillId="2" borderId="7" xfId="0" applyNumberFormat="1" applyFont="1" applyFill="1" applyBorder="1" applyAlignment="1" applyProtection="1">
      <alignment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/>
    <xf numFmtId="0" fontId="9" fillId="2" borderId="16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vertical="center"/>
    </xf>
    <xf numFmtId="0" fontId="10" fillId="2" borderId="16" xfId="0" applyFont="1" applyFill="1" applyBorder="1" applyAlignment="1" applyProtection="1">
      <alignment vertical="center" wrapText="1"/>
    </xf>
    <xf numFmtId="164" fontId="4" fillId="2" borderId="16" xfId="0" applyNumberFormat="1" applyFont="1" applyFill="1" applyBorder="1" applyAlignment="1" applyProtection="1">
      <alignment vertical="top" wrapText="1"/>
    </xf>
    <xf numFmtId="0" fontId="4" fillId="2" borderId="16" xfId="0" applyFont="1" applyFill="1" applyBorder="1" applyAlignment="1" applyProtection="1">
      <alignment vertical="top" wrapText="1"/>
    </xf>
    <xf numFmtId="0" fontId="10" fillId="2" borderId="16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vertical="center"/>
    </xf>
    <xf numFmtId="164" fontId="4" fillId="2" borderId="14" xfId="0" applyNumberFormat="1" applyFont="1" applyFill="1" applyBorder="1" applyAlignment="1" applyProtection="1">
      <alignment wrapText="1"/>
    </xf>
    <xf numFmtId="0" fontId="4" fillId="2" borderId="14" xfId="0" applyFont="1" applyFill="1" applyBorder="1" applyAlignment="1" applyProtection="1">
      <alignment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164" fontId="4" fillId="2" borderId="14" xfId="0" applyNumberFormat="1" applyFont="1" applyFill="1" applyBorder="1" applyAlignment="1" applyProtection="1">
      <alignment vertical="top" wrapText="1"/>
    </xf>
    <xf numFmtId="0" fontId="12" fillId="0" borderId="0" xfId="0" applyFont="1" applyAlignment="1" applyProtection="1">
      <alignment vertical="center" wrapText="1"/>
    </xf>
    <xf numFmtId="10" fontId="4" fillId="2" borderId="14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/>
    <xf numFmtId="0" fontId="4" fillId="2" borderId="14" xfId="0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 applyProtection="1">
      <alignment wrapText="1"/>
    </xf>
    <xf numFmtId="0" fontId="13" fillId="0" borderId="0" xfId="0" applyFont="1" applyAlignment="1" applyProtection="1"/>
    <xf numFmtId="164" fontId="4" fillId="2" borderId="14" xfId="0" applyNumberFormat="1" applyFont="1" applyFill="1" applyBorder="1" applyAlignment="1" applyProtection="1">
      <alignment vertical="center" wrapText="1"/>
    </xf>
    <xf numFmtId="10" fontId="4" fillId="2" borderId="14" xfId="0" applyNumberFormat="1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wrapText="1"/>
    </xf>
    <xf numFmtId="0" fontId="14" fillId="0" borderId="0" xfId="0" applyFont="1" applyAlignment="1" applyProtection="1">
      <alignment horizontal="justify" vertical="center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/>
    <xf numFmtId="0" fontId="5" fillId="2" borderId="0" xfId="0" applyFont="1" applyFill="1" applyAlignment="1" applyProtection="1">
      <alignment wrapText="1"/>
    </xf>
    <xf numFmtId="0" fontId="6" fillId="2" borderId="17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vertical="center" wrapText="1"/>
    </xf>
    <xf numFmtId="0" fontId="10" fillId="2" borderId="15" xfId="0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justify" vertical="center"/>
    </xf>
    <xf numFmtId="0" fontId="6" fillId="2" borderId="0" xfId="0" applyFont="1" applyFill="1" applyAlignment="1" applyProtection="1"/>
    <xf numFmtId="0" fontId="10" fillId="2" borderId="3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/>
    <xf numFmtId="3" fontId="10" fillId="2" borderId="14" xfId="0" applyNumberFormat="1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wrapText="1"/>
    </xf>
    <xf numFmtId="0" fontId="15" fillId="2" borderId="7" xfId="0" applyFont="1" applyFill="1" applyBorder="1" applyAlignment="1" applyProtection="1">
      <alignment wrapText="1"/>
    </xf>
    <xf numFmtId="0" fontId="10" fillId="2" borderId="7" xfId="0" applyFont="1" applyFill="1" applyBorder="1" applyAlignment="1" applyProtection="1">
      <alignment horizontal="center" vertical="center" wrapText="1"/>
    </xf>
    <xf numFmtId="3" fontId="10" fillId="2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16" fillId="0" borderId="0" xfId="0" applyFont="1" applyAlignment="1" applyProtection="1"/>
    <xf numFmtId="0" fontId="17" fillId="0" borderId="0" xfId="0" applyFont="1" applyAlignment="1" applyProtection="1"/>
    <xf numFmtId="0" fontId="17" fillId="0" borderId="0" xfId="0" applyFont="1" applyAlignment="1" applyProtection="1">
      <alignment wrapText="1"/>
    </xf>
    <xf numFmtId="0" fontId="19" fillId="2" borderId="16" xfId="0" applyFont="1" applyFill="1" applyBorder="1" applyAlignment="1" applyProtection="1">
      <alignment vertical="top" wrapText="1"/>
    </xf>
    <xf numFmtId="0" fontId="18" fillId="2" borderId="14" xfId="0" applyFont="1" applyFill="1" applyBorder="1" applyAlignment="1" applyProtection="1">
      <alignment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8" fillId="2" borderId="16" xfId="0" applyFont="1" applyFill="1" applyBorder="1" applyAlignment="1" applyProtection="1">
      <alignment wrapText="1"/>
    </xf>
    <xf numFmtId="0" fontId="7" fillId="2" borderId="12" xfId="0" applyFont="1" applyFill="1" applyBorder="1" applyAlignment="1" applyProtection="1">
      <alignment horizontal="left" vertical="center" wrapText="1"/>
    </xf>
    <xf numFmtId="0" fontId="7" fillId="2" borderId="12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right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7" fillId="2" borderId="12" xfId="0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.wikipedia.org/w/index.php?title=Excedent_bugetar&amp;action=edit&amp;redlink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7"/>
  <sheetViews>
    <sheetView tabSelected="1" view="pageBreakPreview" topLeftCell="A36" zoomScaleNormal="100" workbookViewId="0">
      <selection activeCell="F45" sqref="F45"/>
    </sheetView>
  </sheetViews>
  <sheetFormatPr defaultColWidth="8.7109375" defaultRowHeight="15" x14ac:dyDescent="0.25"/>
  <cols>
    <col min="1" max="1" width="5.28515625" style="1" customWidth="1"/>
    <col min="2" max="2" width="36.42578125" style="1" customWidth="1"/>
    <col min="3" max="3" width="42.85546875" style="2" customWidth="1"/>
    <col min="4" max="4" width="21.7109375" style="1" customWidth="1"/>
    <col min="5" max="5" width="13.85546875" style="1" customWidth="1"/>
    <col min="6" max="6" width="15.140625" style="1" customWidth="1"/>
    <col min="7" max="7" width="20.140625" style="1" customWidth="1"/>
    <col min="8" max="8" width="44.42578125" style="1" customWidth="1"/>
  </cols>
  <sheetData>
    <row r="2" spans="1:13" ht="21" customHeight="1" x14ac:dyDescent="0.25">
      <c r="C2" s="3" t="s">
        <v>0</v>
      </c>
      <c r="D2" s="98"/>
      <c r="E2" s="98"/>
      <c r="F2" s="98"/>
      <c r="G2" s="98"/>
    </row>
    <row r="4" spans="1:13" s="9" customFormat="1" ht="31.5" x14ac:dyDescent="0.25">
      <c r="A4" s="4" t="s">
        <v>1</v>
      </c>
      <c r="B4" s="5" t="s">
        <v>2</v>
      </c>
      <c r="C4" s="6" t="s">
        <v>3</v>
      </c>
      <c r="D4" s="7" t="s">
        <v>4</v>
      </c>
      <c r="E4" s="6" t="s">
        <v>100</v>
      </c>
      <c r="F4" s="6" t="s">
        <v>101</v>
      </c>
      <c r="G4" s="8" t="s">
        <v>5</v>
      </c>
      <c r="M4" s="1"/>
    </row>
    <row r="5" spans="1:13" s="11" customFormat="1" ht="15" customHeight="1" x14ac:dyDescent="0.25">
      <c r="A5" s="10"/>
      <c r="B5" s="99" t="s">
        <v>6</v>
      </c>
      <c r="C5" s="99"/>
      <c r="D5" s="99"/>
      <c r="E5" s="99"/>
      <c r="F5" s="99"/>
      <c r="G5" s="99"/>
      <c r="M5" s="1"/>
    </row>
    <row r="6" spans="1:13" s="11" customFormat="1" ht="15" customHeight="1" x14ac:dyDescent="0.25">
      <c r="A6" s="12"/>
      <c r="B6" s="100" t="s">
        <v>7</v>
      </c>
      <c r="C6" s="100"/>
      <c r="D6" s="13"/>
      <c r="E6" s="13"/>
      <c r="F6" s="13"/>
      <c r="G6" s="14"/>
      <c r="M6" s="1"/>
    </row>
    <row r="7" spans="1:13" s="9" customFormat="1" ht="15.75" x14ac:dyDescent="0.25">
      <c r="A7" s="15"/>
      <c r="B7" s="16"/>
      <c r="C7" s="17"/>
      <c r="D7" s="17"/>
      <c r="E7" s="17"/>
      <c r="F7" s="17"/>
      <c r="G7" s="18"/>
      <c r="M7" s="1"/>
    </row>
    <row r="8" spans="1:13" s="20" customFormat="1" ht="17.45" customHeight="1" x14ac:dyDescent="0.3">
      <c r="A8" s="19" t="s">
        <v>8</v>
      </c>
      <c r="B8" s="101" t="s">
        <v>9</v>
      </c>
      <c r="C8" s="101"/>
      <c r="D8" s="101"/>
      <c r="E8" s="101"/>
      <c r="F8" s="101"/>
      <c r="G8" s="101"/>
      <c r="M8" s="1"/>
    </row>
    <row r="9" spans="1:13" s="9" customFormat="1" ht="78.75" x14ac:dyDescent="0.25">
      <c r="A9" s="21">
        <v>1</v>
      </c>
      <c r="B9" s="22" t="s">
        <v>10</v>
      </c>
      <c r="C9" s="23" t="s">
        <v>11</v>
      </c>
      <c r="D9" s="24" t="s">
        <v>12</v>
      </c>
      <c r="E9" s="25" t="s">
        <v>13</v>
      </c>
      <c r="F9" s="25" t="s">
        <v>110</v>
      </c>
      <c r="G9" s="26" t="s">
        <v>14</v>
      </c>
      <c r="M9" s="1"/>
    </row>
    <row r="10" spans="1:13" s="9" customFormat="1" ht="31.5" x14ac:dyDescent="0.25">
      <c r="A10" s="27">
        <v>2</v>
      </c>
      <c r="B10" s="28" t="s">
        <v>15</v>
      </c>
      <c r="C10" s="29" t="s">
        <v>16</v>
      </c>
      <c r="D10" s="30" t="s">
        <v>17</v>
      </c>
      <c r="E10" s="31">
        <v>5</v>
      </c>
      <c r="F10" s="31">
        <v>5</v>
      </c>
      <c r="G10" s="32" t="s">
        <v>14</v>
      </c>
      <c r="M10" s="1"/>
    </row>
    <row r="11" spans="1:13" ht="78.75" x14ac:dyDescent="0.25">
      <c r="A11" s="33">
        <v>3</v>
      </c>
      <c r="B11" s="34" t="s">
        <v>18</v>
      </c>
      <c r="C11" s="35" t="s">
        <v>19</v>
      </c>
      <c r="D11" s="36" t="s">
        <v>20</v>
      </c>
      <c r="E11" s="35"/>
      <c r="F11" s="35"/>
      <c r="G11" s="37" t="s">
        <v>21</v>
      </c>
    </row>
    <row r="12" spans="1:13" ht="24.75" customHeight="1" x14ac:dyDescent="0.25">
      <c r="A12" s="38"/>
      <c r="B12" s="39"/>
      <c r="C12" s="40"/>
      <c r="D12" s="40"/>
      <c r="E12" s="40"/>
      <c r="F12" s="40"/>
      <c r="G12" s="41"/>
    </row>
    <row r="13" spans="1:13" s="43" customFormat="1" ht="18.75" x14ac:dyDescent="0.3">
      <c r="A13" s="42" t="s">
        <v>22</v>
      </c>
      <c r="B13" s="97" t="s">
        <v>23</v>
      </c>
      <c r="C13" s="97"/>
      <c r="D13" s="97"/>
      <c r="E13" s="97"/>
      <c r="F13" s="97"/>
      <c r="G13" s="97"/>
      <c r="M13" s="1"/>
    </row>
    <row r="14" spans="1:13" ht="81" customHeight="1" x14ac:dyDescent="0.25">
      <c r="A14" s="44">
        <v>1</v>
      </c>
      <c r="B14" s="45" t="s">
        <v>24</v>
      </c>
      <c r="C14" s="46" t="s">
        <v>25</v>
      </c>
      <c r="D14" s="47" t="s">
        <v>26</v>
      </c>
      <c r="E14" s="92" t="s">
        <v>102</v>
      </c>
      <c r="F14" s="48" t="s">
        <v>103</v>
      </c>
      <c r="G14" s="49" t="s">
        <v>27</v>
      </c>
    </row>
    <row r="15" spans="1:13" ht="51.75" customHeight="1" x14ac:dyDescent="0.25">
      <c r="A15" s="50">
        <v>2</v>
      </c>
      <c r="B15" s="51" t="s">
        <v>28</v>
      </c>
      <c r="C15" s="29" t="s">
        <v>29</v>
      </c>
      <c r="D15" s="52" t="s">
        <v>30</v>
      </c>
      <c r="E15" s="53" t="s">
        <v>104</v>
      </c>
      <c r="F15" s="93" t="s">
        <v>105</v>
      </c>
      <c r="G15" s="54" t="s">
        <v>27</v>
      </c>
      <c r="L15" s="55"/>
    </row>
    <row r="16" spans="1:13" ht="79.5" customHeight="1" x14ac:dyDescent="0.25">
      <c r="A16" s="50">
        <v>3</v>
      </c>
      <c r="B16" s="51" t="s">
        <v>31</v>
      </c>
      <c r="C16" s="29" t="s">
        <v>32</v>
      </c>
      <c r="D16" s="56" t="s">
        <v>26</v>
      </c>
      <c r="E16" s="29"/>
      <c r="F16" s="29"/>
      <c r="G16" s="54" t="s">
        <v>21</v>
      </c>
      <c r="H16" s="57"/>
    </row>
    <row r="17" spans="1:13" ht="47.25" x14ac:dyDescent="0.25">
      <c r="A17" s="50">
        <v>4</v>
      </c>
      <c r="B17" s="28" t="s">
        <v>33</v>
      </c>
      <c r="C17" s="29" t="s">
        <v>34</v>
      </c>
      <c r="D17" s="28" t="s">
        <v>35</v>
      </c>
      <c r="E17" s="58">
        <f>910/(910+292)</f>
        <v>0.75707154742096505</v>
      </c>
      <c r="F17" s="58">
        <f>1757/(1757+615)</f>
        <v>0.74072512647554811</v>
      </c>
      <c r="G17" s="29" t="s">
        <v>36</v>
      </c>
    </row>
    <row r="18" spans="1:13" ht="47.25" customHeight="1" x14ac:dyDescent="0.25">
      <c r="A18" s="50">
        <v>5</v>
      </c>
      <c r="B18" s="28" t="s">
        <v>37</v>
      </c>
      <c r="C18" s="29" t="s">
        <v>38</v>
      </c>
      <c r="D18" s="28" t="s">
        <v>35</v>
      </c>
      <c r="E18" s="58">
        <f>22/36</f>
        <v>0.61111111111111116</v>
      </c>
      <c r="F18" s="58">
        <f>36/59</f>
        <v>0.61016949152542377</v>
      </c>
      <c r="G18" s="29" t="s">
        <v>36</v>
      </c>
    </row>
    <row r="19" spans="1:13" s="59" customFormat="1" ht="67.5" customHeight="1" x14ac:dyDescent="0.25">
      <c r="A19" s="50">
        <v>6</v>
      </c>
      <c r="B19" s="28" t="s">
        <v>39</v>
      </c>
      <c r="C19" s="29" t="s">
        <v>40</v>
      </c>
      <c r="D19" s="28" t="s">
        <v>35</v>
      </c>
      <c r="E19" s="58">
        <f>197/318</f>
        <v>0.61949685534591192</v>
      </c>
      <c r="F19" s="58">
        <f>418/655</f>
        <v>0.63816793893129775</v>
      </c>
      <c r="G19" s="29" t="s">
        <v>36</v>
      </c>
      <c r="M19" s="1"/>
    </row>
    <row r="20" spans="1:13" ht="36.75" customHeight="1" x14ac:dyDescent="0.25">
      <c r="A20" s="50">
        <v>7</v>
      </c>
      <c r="B20" s="28" t="s">
        <v>41</v>
      </c>
      <c r="C20" s="29" t="s">
        <v>42</v>
      </c>
      <c r="D20" s="28" t="s">
        <v>35</v>
      </c>
      <c r="E20" s="60">
        <v>0</v>
      </c>
      <c r="F20" s="60">
        <v>0</v>
      </c>
      <c r="G20" s="29" t="s">
        <v>36</v>
      </c>
    </row>
    <row r="21" spans="1:13" ht="63" x14ac:dyDescent="0.25">
      <c r="A21" s="50">
        <v>8</v>
      </c>
      <c r="B21" s="28" t="s">
        <v>43</v>
      </c>
      <c r="C21" s="29" t="s">
        <v>44</v>
      </c>
      <c r="D21" s="52" t="s">
        <v>45</v>
      </c>
      <c r="E21" s="29"/>
      <c r="F21" s="29"/>
      <c r="G21" s="54" t="s">
        <v>21</v>
      </c>
    </row>
    <row r="22" spans="1:13" s="62" customFormat="1" ht="63" x14ac:dyDescent="0.25">
      <c r="A22" s="50">
        <v>9</v>
      </c>
      <c r="B22" s="28" t="s">
        <v>46</v>
      </c>
      <c r="C22" s="61" t="s">
        <v>47</v>
      </c>
      <c r="D22" s="52" t="s">
        <v>48</v>
      </c>
      <c r="E22" s="29"/>
      <c r="F22" s="29"/>
      <c r="G22" s="54" t="s">
        <v>21</v>
      </c>
      <c r="M22" s="1"/>
    </row>
    <row r="23" spans="1:13" s="59" customFormat="1" ht="63" x14ac:dyDescent="0.25">
      <c r="A23" s="50">
        <v>10</v>
      </c>
      <c r="B23" s="28" t="s">
        <v>49</v>
      </c>
      <c r="C23" s="29" t="s">
        <v>50</v>
      </c>
      <c r="D23" s="63" t="s">
        <v>51</v>
      </c>
      <c r="E23" s="64" t="s">
        <v>111</v>
      </c>
      <c r="F23" s="64" t="s">
        <v>112</v>
      </c>
      <c r="G23" s="29" t="s">
        <v>36</v>
      </c>
      <c r="M23" s="1"/>
    </row>
    <row r="24" spans="1:13" ht="47.25" x14ac:dyDescent="0.25">
      <c r="A24" s="50">
        <v>11</v>
      </c>
      <c r="B24" s="28" t="s">
        <v>52</v>
      </c>
      <c r="C24" s="29" t="s">
        <v>53</v>
      </c>
      <c r="D24" s="63" t="s">
        <v>54</v>
      </c>
      <c r="E24" s="28" t="s">
        <v>113</v>
      </c>
      <c r="F24" s="28" t="s">
        <v>114</v>
      </c>
      <c r="G24" s="29" t="s">
        <v>36</v>
      </c>
    </row>
    <row r="25" spans="1:13" ht="204" customHeight="1" x14ac:dyDescent="0.25">
      <c r="A25" s="50">
        <v>12</v>
      </c>
      <c r="B25" s="28" t="s">
        <v>55</v>
      </c>
      <c r="C25" s="29" t="s">
        <v>56</v>
      </c>
      <c r="D25" s="63" t="s">
        <v>106</v>
      </c>
      <c r="E25" s="65" t="s">
        <v>107</v>
      </c>
      <c r="F25" s="65" t="s">
        <v>115</v>
      </c>
      <c r="G25" s="29" t="s">
        <v>36</v>
      </c>
    </row>
    <row r="26" spans="1:13" s="59" customFormat="1" ht="210" customHeight="1" x14ac:dyDescent="0.25">
      <c r="A26" s="50">
        <v>13</v>
      </c>
      <c r="B26" s="28" t="s">
        <v>57</v>
      </c>
      <c r="C26" s="29" t="s">
        <v>58</v>
      </c>
      <c r="D26" s="52" t="s">
        <v>116</v>
      </c>
      <c r="E26" s="53" t="s">
        <v>117</v>
      </c>
      <c r="F26" s="53" t="s">
        <v>118</v>
      </c>
      <c r="G26" s="29" t="s">
        <v>36</v>
      </c>
      <c r="M26" s="1"/>
    </row>
    <row r="27" spans="1:13" ht="51.75" customHeight="1" x14ac:dyDescent="0.25">
      <c r="A27" s="66"/>
      <c r="B27" s="67"/>
      <c r="C27" s="68"/>
      <c r="D27" s="68"/>
      <c r="E27" s="68"/>
      <c r="F27" s="68"/>
      <c r="G27" s="68"/>
    </row>
    <row r="28" spans="1:13" s="43" customFormat="1" ht="24" customHeight="1" x14ac:dyDescent="0.3">
      <c r="A28" s="42" t="s">
        <v>59</v>
      </c>
      <c r="B28" s="96" t="s">
        <v>60</v>
      </c>
      <c r="C28" s="96"/>
      <c r="D28" s="96"/>
      <c r="E28" s="96"/>
      <c r="F28" s="96"/>
      <c r="G28" s="96"/>
      <c r="M28" s="1"/>
    </row>
    <row r="29" spans="1:13" ht="116.25" customHeight="1" x14ac:dyDescent="0.25">
      <c r="A29" s="44">
        <v>1</v>
      </c>
      <c r="B29" s="69" t="s">
        <v>61</v>
      </c>
      <c r="C29" s="46" t="s">
        <v>62</v>
      </c>
      <c r="D29" s="70" t="s">
        <v>121</v>
      </c>
      <c r="E29" s="95" t="s">
        <v>122</v>
      </c>
      <c r="F29" s="95" t="s">
        <v>123</v>
      </c>
      <c r="G29" s="46" t="s">
        <v>63</v>
      </c>
      <c r="H29" s="71"/>
    </row>
    <row r="30" spans="1:13" x14ac:dyDescent="0.25">
      <c r="A30" s="72"/>
      <c r="B30" s="73"/>
      <c r="C30" s="74"/>
      <c r="D30" s="73"/>
      <c r="E30" s="73"/>
      <c r="F30" s="73"/>
      <c r="G30" s="73"/>
    </row>
    <row r="31" spans="1:13" s="43" customFormat="1" ht="18.75" x14ac:dyDescent="0.3">
      <c r="A31" s="75" t="s">
        <v>64</v>
      </c>
      <c r="B31" s="97" t="s">
        <v>65</v>
      </c>
      <c r="C31" s="97"/>
      <c r="D31" s="97"/>
      <c r="E31" s="97"/>
      <c r="F31" s="97"/>
      <c r="G31" s="97"/>
      <c r="M31" s="1"/>
    </row>
    <row r="32" spans="1:13" ht="78.75" x14ac:dyDescent="0.25">
      <c r="A32" s="21">
        <v>1</v>
      </c>
      <c r="B32" s="22" t="s">
        <v>66</v>
      </c>
      <c r="C32" s="23" t="s">
        <v>67</v>
      </c>
      <c r="D32" s="24" t="s">
        <v>26</v>
      </c>
      <c r="E32" s="22" t="s">
        <v>68</v>
      </c>
      <c r="F32" s="22" t="s">
        <v>68</v>
      </c>
      <c r="G32" s="76" t="s">
        <v>36</v>
      </c>
    </row>
    <row r="33" spans="1:13" ht="78.75" x14ac:dyDescent="0.25">
      <c r="A33" s="27">
        <v>2</v>
      </c>
      <c r="B33" s="28" t="s">
        <v>69</v>
      </c>
      <c r="C33" s="61" t="s">
        <v>70</v>
      </c>
      <c r="D33" s="52" t="s">
        <v>12</v>
      </c>
      <c r="E33" s="28"/>
      <c r="F33" s="28"/>
      <c r="G33" s="32" t="s">
        <v>21</v>
      </c>
    </row>
    <row r="34" spans="1:13" ht="78.75" x14ac:dyDescent="0.25">
      <c r="A34" s="27">
        <v>3</v>
      </c>
      <c r="B34" s="28" t="s">
        <v>71</v>
      </c>
      <c r="C34" s="29" t="s">
        <v>72</v>
      </c>
      <c r="D34" s="52" t="s">
        <v>12</v>
      </c>
      <c r="E34" s="64" t="s">
        <v>108</v>
      </c>
      <c r="F34" s="28" t="s">
        <v>109</v>
      </c>
      <c r="G34" s="77" t="s">
        <v>36</v>
      </c>
    </row>
    <row r="35" spans="1:13" ht="78.75" x14ac:dyDescent="0.25">
      <c r="A35" s="27">
        <v>4</v>
      </c>
      <c r="B35" s="28" t="s">
        <v>73</v>
      </c>
      <c r="C35" s="29" t="s">
        <v>74</v>
      </c>
      <c r="D35" s="56" t="s">
        <v>12</v>
      </c>
      <c r="E35" s="53" t="s">
        <v>119</v>
      </c>
      <c r="F35" s="53" t="s">
        <v>120</v>
      </c>
      <c r="G35" s="77" t="s">
        <v>36</v>
      </c>
    </row>
    <row r="36" spans="1:13" ht="78.75" customHeight="1" x14ac:dyDescent="0.25">
      <c r="A36" s="33">
        <v>5</v>
      </c>
      <c r="B36" s="34" t="s">
        <v>75</v>
      </c>
      <c r="C36" s="35" t="s">
        <v>76</v>
      </c>
      <c r="D36" s="36" t="s">
        <v>77</v>
      </c>
      <c r="E36" s="35" t="s">
        <v>78</v>
      </c>
      <c r="F36" s="35" t="s">
        <v>78</v>
      </c>
      <c r="G36" s="37" t="s">
        <v>21</v>
      </c>
    </row>
    <row r="37" spans="1:13" x14ac:dyDescent="0.25">
      <c r="A37" s="72"/>
      <c r="B37" s="73"/>
      <c r="C37" s="74"/>
      <c r="D37" s="73"/>
      <c r="E37" s="73"/>
      <c r="F37" s="73"/>
      <c r="G37" s="73"/>
    </row>
    <row r="38" spans="1:13" s="79" customFormat="1" ht="17.45" customHeight="1" x14ac:dyDescent="0.3">
      <c r="A38" s="42" t="s">
        <v>79</v>
      </c>
      <c r="B38" s="96" t="s">
        <v>80</v>
      </c>
      <c r="C38" s="96"/>
      <c r="D38" s="96"/>
      <c r="E38" s="96"/>
      <c r="F38" s="96"/>
      <c r="G38" s="96"/>
      <c r="H38" s="78"/>
      <c r="M38" s="1"/>
    </row>
    <row r="39" spans="1:13" ht="31.5" x14ac:dyDescent="0.25">
      <c r="A39" s="21">
        <v>1</v>
      </c>
      <c r="B39" s="22" t="s">
        <v>81</v>
      </c>
      <c r="C39" s="22"/>
      <c r="D39" s="80" t="s">
        <v>35</v>
      </c>
      <c r="E39" s="94">
        <v>4919320</v>
      </c>
      <c r="F39" s="94">
        <v>9737540</v>
      </c>
      <c r="G39" s="76" t="s">
        <v>36</v>
      </c>
    </row>
    <row r="40" spans="1:13" ht="47.25" x14ac:dyDescent="0.25">
      <c r="A40" s="27">
        <v>2</v>
      </c>
      <c r="B40" s="28" t="s">
        <v>82</v>
      </c>
      <c r="C40" s="28"/>
      <c r="D40" s="54" t="s">
        <v>35</v>
      </c>
      <c r="E40" s="82">
        <v>4690385</v>
      </c>
      <c r="F40" s="82">
        <v>9278399</v>
      </c>
      <c r="G40" s="77" t="s">
        <v>36</v>
      </c>
    </row>
    <row r="41" spans="1:13" ht="31.5" x14ac:dyDescent="0.25">
      <c r="A41" s="27">
        <v>3</v>
      </c>
      <c r="B41" s="28" t="s">
        <v>83</v>
      </c>
      <c r="C41" s="28"/>
      <c r="D41" s="54" t="s">
        <v>35</v>
      </c>
      <c r="E41" s="82">
        <v>0</v>
      </c>
      <c r="F41" s="82">
        <v>0</v>
      </c>
      <c r="G41" s="77" t="s">
        <v>36</v>
      </c>
    </row>
    <row r="42" spans="1:13" ht="47.25" x14ac:dyDescent="0.25">
      <c r="A42" s="27">
        <v>4</v>
      </c>
      <c r="B42" s="28" t="s">
        <v>84</v>
      </c>
      <c r="C42" s="28"/>
      <c r="D42" s="54" t="s">
        <v>35</v>
      </c>
      <c r="E42" s="82">
        <v>0</v>
      </c>
      <c r="F42" s="82">
        <v>0</v>
      </c>
      <c r="G42" s="77" t="s">
        <v>36</v>
      </c>
    </row>
    <row r="43" spans="1:13" ht="47.25" x14ac:dyDescent="0.25">
      <c r="A43" s="27">
        <v>5</v>
      </c>
      <c r="B43" s="28" t="s">
        <v>85</v>
      </c>
      <c r="C43" s="28"/>
      <c r="D43" s="54" t="s">
        <v>35</v>
      </c>
      <c r="E43" s="82">
        <v>0</v>
      </c>
      <c r="F43" s="82">
        <v>0</v>
      </c>
      <c r="G43" s="77" t="s">
        <v>36</v>
      </c>
    </row>
    <row r="44" spans="1:13" ht="31.5" x14ac:dyDescent="0.25">
      <c r="A44" s="27">
        <v>6</v>
      </c>
      <c r="B44" s="28" t="s">
        <v>86</v>
      </c>
      <c r="C44" s="28"/>
      <c r="D44" s="54" t="s">
        <v>35</v>
      </c>
      <c r="E44" s="82">
        <v>0</v>
      </c>
      <c r="F44" s="82">
        <v>0</v>
      </c>
      <c r="G44" s="77" t="s">
        <v>36</v>
      </c>
    </row>
    <row r="45" spans="1:13" ht="31.5" x14ac:dyDescent="0.25">
      <c r="A45" s="27">
        <v>7</v>
      </c>
      <c r="B45" s="28" t="s">
        <v>87</v>
      </c>
      <c r="C45" s="28"/>
      <c r="D45" s="54" t="s">
        <v>35</v>
      </c>
      <c r="E45" s="82">
        <v>228935</v>
      </c>
      <c r="F45" s="82">
        <v>459141</v>
      </c>
      <c r="G45" s="77" t="s">
        <v>36</v>
      </c>
    </row>
    <row r="46" spans="1:13" ht="31.5" x14ac:dyDescent="0.25">
      <c r="A46" s="27">
        <v>8</v>
      </c>
      <c r="B46" s="28" t="s">
        <v>88</v>
      </c>
      <c r="C46" s="28"/>
      <c r="D46" s="54" t="s">
        <v>35</v>
      </c>
      <c r="E46" s="82">
        <v>0</v>
      </c>
      <c r="F46" s="82">
        <v>0</v>
      </c>
      <c r="G46" s="77" t="s">
        <v>36</v>
      </c>
    </row>
    <row r="47" spans="1:13" ht="31.5" x14ac:dyDescent="0.25">
      <c r="A47" s="27">
        <v>9</v>
      </c>
      <c r="B47" s="28" t="s">
        <v>89</v>
      </c>
      <c r="C47" s="28"/>
      <c r="D47" s="54" t="s">
        <v>35</v>
      </c>
      <c r="E47" s="82">
        <v>7321052</v>
      </c>
      <c r="F47" s="82">
        <v>13421565</v>
      </c>
      <c r="G47" s="77" t="s">
        <v>36</v>
      </c>
    </row>
    <row r="48" spans="1:13" ht="27" customHeight="1" x14ac:dyDescent="0.25">
      <c r="A48" s="27">
        <v>10</v>
      </c>
      <c r="B48" s="28" t="s">
        <v>90</v>
      </c>
      <c r="C48" s="81"/>
      <c r="D48" s="54" t="s">
        <v>35</v>
      </c>
      <c r="E48" s="82"/>
      <c r="F48" s="82"/>
      <c r="G48" s="32" t="s">
        <v>21</v>
      </c>
    </row>
    <row r="49" spans="1:7" ht="15.75" x14ac:dyDescent="0.25">
      <c r="A49" s="27">
        <v>11</v>
      </c>
      <c r="B49" s="28" t="s">
        <v>91</v>
      </c>
      <c r="C49" s="83"/>
      <c r="D49" s="54" t="s">
        <v>35</v>
      </c>
      <c r="E49" s="82"/>
      <c r="F49" s="82"/>
      <c r="G49" s="32" t="s">
        <v>21</v>
      </c>
    </row>
    <row r="50" spans="1:7" ht="36.75" customHeight="1" x14ac:dyDescent="0.25">
      <c r="A50" s="27">
        <v>12</v>
      </c>
      <c r="B50" s="28" t="s">
        <v>92</v>
      </c>
      <c r="C50" s="83"/>
      <c r="D50" s="54" t="s">
        <v>35</v>
      </c>
      <c r="E50" s="82"/>
      <c r="F50" s="82"/>
      <c r="G50" s="32" t="s">
        <v>21</v>
      </c>
    </row>
    <row r="51" spans="1:7" ht="15.75" x14ac:dyDescent="0.25">
      <c r="A51" s="27">
        <v>13</v>
      </c>
      <c r="B51" s="28" t="s">
        <v>93</v>
      </c>
      <c r="C51" s="83"/>
      <c r="D51" s="54" t="s">
        <v>35</v>
      </c>
      <c r="E51" s="82"/>
      <c r="F51" s="82"/>
      <c r="G51" s="32" t="s">
        <v>21</v>
      </c>
    </row>
    <row r="52" spans="1:7" ht="63" x14ac:dyDescent="0.25">
      <c r="A52" s="33">
        <v>14</v>
      </c>
      <c r="B52" s="34" t="s">
        <v>94</v>
      </c>
      <c r="C52" s="84" t="s">
        <v>95</v>
      </c>
      <c r="D52" s="85" t="s">
        <v>35</v>
      </c>
      <c r="E52" s="86"/>
      <c r="F52" s="86"/>
      <c r="G52" s="37" t="s">
        <v>21</v>
      </c>
    </row>
    <row r="53" spans="1:7" x14ac:dyDescent="0.25">
      <c r="A53" s="87"/>
    </row>
    <row r="54" spans="1:7" x14ac:dyDescent="0.25">
      <c r="A54" s="87"/>
    </row>
    <row r="55" spans="1:7" ht="15.75" x14ac:dyDescent="0.25">
      <c r="A55" s="87"/>
      <c r="B55" s="68" t="s">
        <v>96</v>
      </c>
    </row>
    <row r="56" spans="1:7" x14ac:dyDescent="0.25">
      <c r="A56" s="87"/>
      <c r="C56" s="88" t="s">
        <v>97</v>
      </c>
    </row>
    <row r="57" spans="1:7" x14ac:dyDescent="0.25">
      <c r="A57" s="87"/>
      <c r="C57" s="88" t="s">
        <v>98</v>
      </c>
    </row>
    <row r="58" spans="1:7" x14ac:dyDescent="0.25">
      <c r="A58" s="87"/>
    </row>
    <row r="59" spans="1:7" x14ac:dyDescent="0.25">
      <c r="A59" s="87"/>
    </row>
    <row r="60" spans="1:7" x14ac:dyDescent="0.25">
      <c r="A60" s="87"/>
    </row>
    <row r="61" spans="1:7" x14ac:dyDescent="0.25">
      <c r="A61" s="87"/>
    </row>
    <row r="62" spans="1:7" x14ac:dyDescent="0.25">
      <c r="A62" s="87"/>
    </row>
    <row r="63" spans="1:7" x14ac:dyDescent="0.25">
      <c r="A63" s="87"/>
    </row>
    <row r="64" spans="1:7" x14ac:dyDescent="0.25">
      <c r="A64" s="87"/>
    </row>
    <row r="65" spans="1:1" x14ac:dyDescent="0.25">
      <c r="A65" s="87"/>
    </row>
    <row r="66" spans="1:1" x14ac:dyDescent="0.25">
      <c r="A66" s="87"/>
    </row>
    <row r="67" spans="1:1" x14ac:dyDescent="0.25">
      <c r="A67" s="87"/>
    </row>
    <row r="68" spans="1:1" x14ac:dyDescent="0.25">
      <c r="A68" s="87"/>
    </row>
    <row r="69" spans="1:1" x14ac:dyDescent="0.25">
      <c r="A69" s="87"/>
    </row>
    <row r="70" spans="1:1" x14ac:dyDescent="0.25">
      <c r="A70" s="87"/>
    </row>
    <row r="71" spans="1:1" x14ac:dyDescent="0.25">
      <c r="A71" s="87"/>
    </row>
    <row r="72" spans="1:1" x14ac:dyDescent="0.25">
      <c r="A72" s="87"/>
    </row>
    <row r="74" spans="1:1" ht="18" customHeight="1" x14ac:dyDescent="0.25"/>
    <row r="275" spans="2:3" ht="18.75" x14ac:dyDescent="0.3">
      <c r="B275" s="89" t="s">
        <v>99</v>
      </c>
      <c r="C275" s="90"/>
    </row>
    <row r="276" spans="2:3" ht="18.75" x14ac:dyDescent="0.3">
      <c r="B276" s="90"/>
      <c r="C276" s="91"/>
    </row>
    <row r="277" spans="2:3" ht="18.75" x14ac:dyDescent="0.3">
      <c r="B277" s="90"/>
      <c r="C277" s="91"/>
    </row>
  </sheetData>
  <mergeCells count="8">
    <mergeCell ref="B28:G28"/>
    <mergeCell ref="B31:G31"/>
    <mergeCell ref="B38:G38"/>
    <mergeCell ref="D2:G2"/>
    <mergeCell ref="B5:G5"/>
    <mergeCell ref="B6:C6"/>
    <mergeCell ref="B8:G8"/>
    <mergeCell ref="B13:G13"/>
  </mergeCells>
  <hyperlinks>
    <hyperlink ref="C52" r:id="rId1" xr:uid="{00000000-0004-0000-0000-000000000000}"/>
  </hyperlinks>
  <pageMargins left="0.2" right="0.2" top="0.25" bottom="0" header="0.511811023622047" footer="0.511811023622047"/>
  <pageSetup paperSize="9" scale="70" orientation="landscape" r:id="rId2"/>
  <rowBreaks count="2" manualBreakCount="2">
    <brk id="35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date site draft 2</vt:lpstr>
      <vt:lpstr>Foaie1</vt:lpstr>
      <vt:lpstr>'date site draft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mihaela</dc:creator>
  <dc:description/>
  <cp:lastModifiedBy>User</cp:lastModifiedBy>
  <cp:revision>14</cp:revision>
  <cp:lastPrinted>2026-07-28T06:55:20Z</cp:lastPrinted>
  <dcterms:created xsi:type="dcterms:W3CDTF">2025-09-03T17:57:41Z</dcterms:created>
  <dcterms:modified xsi:type="dcterms:W3CDTF">2026-07-29T12:57:22Z</dcterms:modified>
  <dc:language>en-US</dc:language>
</cp:coreProperties>
</file>